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c8622d89f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cavation Quantity Takeoff She" sheetId="1" r:id="R83d4f82a9df143cf"/>
    <x:sheet xmlns:r="http://schemas.openxmlformats.org/officeDocument/2006/relationships" name="PCC Concrete Quantity Takeoff S" sheetId="2" r:id="Rc79d822879984a04"/>
    <x:sheet xmlns:r="http://schemas.openxmlformats.org/officeDocument/2006/relationships" name="RCC Concrete Quantity Takeoff S" sheetId="3" r:id="Rb2726b4eb17b4e5c"/>
    <x:sheet xmlns:r="http://schemas.openxmlformats.org/officeDocument/2006/relationships" name="Steel Reinforcement Quantity Ta" sheetId="4" r:id="R6e32d9fb56f64092"/>
    <x:sheet xmlns:r="http://schemas.openxmlformats.org/officeDocument/2006/relationships" name="Brick / Block Masonry Quantity" sheetId="5" r:id="R3c9b2c24cb264a6d"/>
    <x:sheet xmlns:r="http://schemas.openxmlformats.org/officeDocument/2006/relationships" name="Formwork / Shuttering Quantity" sheetId="6" r:id="R5d29f49b99b844a2"/>
    <x:sheet xmlns:r="http://schemas.openxmlformats.org/officeDocument/2006/relationships" name="Plaster Quantity Takeoff Sheet" sheetId="7" r:id="R90968a66e1ae40de"/>
    <x:sheet xmlns:r="http://schemas.openxmlformats.org/officeDocument/2006/relationships" name="Flooring &amp; Tiling Quantity Take" sheetId="8" r:id="Rb33c4f684ba44418"/>
    <x:sheet xmlns:r="http://schemas.openxmlformats.org/officeDocument/2006/relationships" name="Painting Quantity Takeoff Sheet" sheetId="9" r:id="Ra20b62797f234780"/>
    <x:sheet xmlns:r="http://schemas.openxmlformats.org/officeDocument/2006/relationships" name="Complete Building Quantity Take" sheetId="10" r:id="R5e07554a5ab644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9016ee0fb47c7" /><Relationship Type="http://schemas.openxmlformats.org/officeDocument/2006/relationships/theme" Target="/xl/theme/theme1.xml" Id="Rd63652c66b9b40d4" /><Relationship Type="http://schemas.openxmlformats.org/officeDocument/2006/relationships/sharedStrings" Target="/xl/sharedStrings.xml" Id="Reea5d34ea2ce42ef" /><Relationship Type="http://schemas.openxmlformats.org/officeDocument/2006/relationships/worksheet" Target="/xl/worksheets/sheet1.xml" Id="R83d4f82a9df143cf" /><Relationship Type="http://schemas.openxmlformats.org/officeDocument/2006/relationships/worksheet" Target="/xl/worksheets/sheet2.xml" Id="Rc79d822879984a04" /><Relationship Type="http://schemas.openxmlformats.org/officeDocument/2006/relationships/worksheet" Target="/xl/worksheets/sheet3.xml" Id="Rb2726b4eb17b4e5c" /><Relationship Type="http://schemas.openxmlformats.org/officeDocument/2006/relationships/worksheet" Target="/xl/worksheets/sheet4.xml" Id="R6e32d9fb56f64092" /><Relationship Type="http://schemas.openxmlformats.org/officeDocument/2006/relationships/worksheet" Target="/xl/worksheets/sheet5.xml" Id="R3c9b2c24cb264a6d" /><Relationship Type="http://schemas.openxmlformats.org/officeDocument/2006/relationships/worksheet" Target="/xl/worksheets/sheet6.xml" Id="R5d29f49b99b844a2" /><Relationship Type="http://schemas.openxmlformats.org/officeDocument/2006/relationships/worksheet" Target="/xl/worksheets/sheet7.xml" Id="R90968a66e1ae40de" /><Relationship Type="http://schemas.openxmlformats.org/officeDocument/2006/relationships/worksheet" Target="/xl/worksheets/sheet8.xml" Id="Rb33c4f684ba44418" /><Relationship Type="http://schemas.openxmlformats.org/officeDocument/2006/relationships/worksheet" Target="/xl/worksheets/sheet9.xml" Id="Ra20b62797f234780" /><Relationship Type="http://schemas.openxmlformats.org/officeDocument/2006/relationships/worksheet" Target="/xl/worksheets/sheet10.xml" Id="R5e07554a5ab644e2" /></Relationships>
</file>

<file path=xl/tables/table1.xml><?xml version="1.0" encoding="utf-8"?>
<x:table xmlns:x="http://schemas.openxmlformats.org/spreadsheetml/2006/main" id="1" name="Table_Excavation_Quantity_Takeoff_She" displayName="Table_Excavation_Quantity_Takeoff_She" ref="A5:L12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_PCC_Concrete_Quantity_Takeoff_S" displayName="Table_PCC_Concrete_Quantity_Takeoff_S" ref="A5:L11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_RCC_Concrete_Quantity_Takeoff_S" displayName="Table_RCC_Concrete_Quantity_Takeoff_S" ref="A5:L14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_Steel_Reinforcement_Quantity_Ta" displayName="Table_Steel_Reinforcement_Quantity_Ta" ref="A5:L15" headerRowCount="1" totalsRowCount="0" totalsRowShown="0">
  <x:tableColumns count="12">
    <x:tableColumn id="1" name="S.No"/>
    <x:tableColumn id="2" name="Member / Bar Mark"/>
    <x:tableColumn id="3" name="Nos. Bars"/>
    <x:tableColumn id="4" name="Bar Length (m)"/>
    <x:tableColumn id="5" name="Dia. (mm)"/>
    <x:tableColumn id="6" name="Extra / Laps (m)"/>
    <x:tableColumn id="7" name="Unit"/>
    <x:tableColumn id="8" name="Total Length (m)"/>
    <x:tableColumn id="9" name="Wastage %"/>
    <x:tableColumn id="10" name="Unit Wt. kg/m"/>
    <x:tableColumn id="11" name="Final Weight kg"/>
    <x:tableColumn id="12" name="Remark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_Brick_/_Block_Masonry_Quantity" displayName="Table_Brick_/_Block_Masonry_Quantity" ref="A5:L12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_Formwork_/_Shuttering_Quantity" displayName="Table_Formwork_/_Shuttering_Quantity" ref="A5:L12" headerRowCount="1" totalsRowCount="0" totalsRowShown="0">
  <x:tableColumns count="12">
    <x:tableColumn id="1" name="S.No"/>
    <x:tableColumn id="2" name="Member / Location"/>
    <x:tableColumn id="3" name="Nos."/>
    <x:tableColumn id="4" name="Length"/>
    <x:tableColumn id="5" name="Width"/>
    <x:tableColumn id="6" name="Height / Depth"/>
    <x:tableColumn id="7" name="Unit"/>
    <x:tableColumn id="8" name="Contact Area"/>
    <x:tableColumn id="9" name="Wastage %"/>
    <x:tableColumn id="10" name="Wastage Area"/>
    <x:tableColumn id="11" name="Final Area"/>
    <x:tableColumn id="12" name="Remark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_Plaster_Quantity_Takeoff_Sheet" displayName="Table_Plaster_Quantity_Takeoff_Sheet" ref="A5:L11" headerRowCount="1" totalsRowCount="0" totalsRowShown="0">
  <x:tableColumns count="12">
    <x:tableColumn id="1" name="S.No"/>
    <x:tableColumn id="2" name="Wall / Room / Surface"/>
    <x:tableColumn id="3" name="Nos."/>
    <x:tableColumn id="4" name="Length"/>
    <x:tableColumn id="5" name="Width"/>
    <x:tableColumn id="6" name="Height"/>
    <x:tableColumn id="7" name="Unit"/>
    <x:tableColumn id="8" name="Gross Area"/>
    <x:tableColumn id="9" name="Deduction %"/>
    <x:tableColumn id="10" name="Deduction Area"/>
    <x:tableColumn id="11" name="Net Area"/>
    <x:tableColumn id="12" name="Remark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_Flooring_&amp;_Tiling_Quantity_Take" displayName="Table_Flooring_&amp;_Tiling_Quantity_Take" ref="A5:L14" headerRowCount="1" totalsRowCount="0" totalsRowShown="0">
  <x:tableColumns count="12">
    <x:tableColumn id="1" name="S.No"/>
    <x:tableColumn id="2" name="Room / Area"/>
    <x:tableColumn id="3" name="Nos."/>
    <x:tableColumn id="4" name="Length"/>
    <x:tableColumn id="5" name="Width"/>
    <x:tableColumn id="6" name="Tile Thickness"/>
    <x:tableColumn id="7" name="Unit"/>
    <x:tableColumn id="8" name="Net Area"/>
    <x:tableColumn id="9" name="Wastage %"/>
    <x:tableColumn id="10" name="Wastage Area"/>
    <x:tableColumn id="11" name="Final Area"/>
    <x:tableColumn id="12" name="Remark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_Painting_Quantity_Takeoff_Sheet" displayName="Table_Painting_Quantity_Takeoff_Sheet" ref="A5:L12" headerRowCount="1" totalsRowCount="0" totalsRowShown="0">
  <x:tableColumns count="12">
    <x:tableColumn id="1" name="S.No"/>
    <x:tableColumn id="2" name="Surface / Room"/>
    <x:tableColumn id="3" name="Nos."/>
    <x:tableColumn id="4" name="Length"/>
    <x:tableColumn id="5" name="Width"/>
    <x:tableColumn id="6" name="Height"/>
    <x:tableColumn id="7" name="Unit"/>
    <x:tableColumn id="8" name="Net Area"/>
    <x:tableColumn id="9" name="No. Coats"/>
    <x:tableColumn id="10" name="Coverage m²/L"/>
    <x:tableColumn id="11" name="Paint Qty L"/>
    <x:tableColumn id="12" name="Remark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_Complete_Building_Quantity_Take" displayName="Table_Complete_Building_Quantity_Take" ref="A5:L20" headerRowCount="1" totalsRowCount="0" totalsRowShown="0">
  <x:tableColumns count="12">
    <x:tableColumn id="1" name="S.No"/>
    <x:tableColumn id="2" name="Work Item"/>
    <x:tableColumn id="3" name="Quantity"/>
    <x:tableColumn id="4" name="Unit"/>
    <x:tableColumn id="5" name="Rate"/>
    <x:tableColumn id="6" name="Amount"/>
    <x:tableColumn id="7" name="Waste / O.H. %"/>
    <x:tableColumn id="8" name="Adjustment"/>
    <x:tableColumn id="9" name="Final Amount"/>
    <x:tableColumn id="10" name="Source Sheet"/>
    <x:tableColumn id="11" name="Checked By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1440afebfc44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e33c0376f4d44a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7c14355fa1741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1e36c19ae3f46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47627821203486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36c120dcbf6546e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ee8dad2db446488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0ab803d4d600470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b79819b484c843a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1f076c30a5874b19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Excavation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For foundations, trenches, pits, septic tanks and underground tanks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Strip footing excavation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Isolated footing excavation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Column pit excavation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Foundation trench excavation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Septic tank excavation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Underground water tank excavation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earthwork</x:v>
      </x:c>
      <x:c r="C12" s="54" t="n">
        <x:v>1</x:v>
      </x:c>
      <x:c r="D12" s="54"/>
      <x:c r="E12" s="54"/>
      <x:c r="F12" s="54"/>
      <x:c r="G12" s="54" t="str">
        <x:v>m³</x:v>
      </x:c>
      <x:c r="H12" s="54" t="n">
        <x:f>C12*D12*E12*F12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Formula: Quantity = Nos. x Length x Width x Depth. Enter dimensions in one consistent unit system.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b91440afebfc44f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PCC Concrete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Plain cement concrete quantity calculation for foundations and floors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PCC below strip footing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PCC below isolated footing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PCC below plinth beam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PCC floor bed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PCC under staircase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60" t="n">
        <x:v>6</x:v>
      </x:c>
      <x:c r="B11" s="42" t="str">
        <x:v>Other PCC work</x:v>
      </x:c>
      <x:c r="C11" s="54" t="n">
        <x:v>1</x:v>
      </x:c>
      <x:c r="D11" s="54"/>
      <x:c r="E11" s="54"/>
      <x:c r="F11" s="54"/>
      <x:c r="G11" s="54" t="str">
        <x:v>m³</x:v>
      </x:c>
      <x:c r="H11" s="54" t="n">
        <x:f>C11*D11*E11*F11</x:f>
        <x:v>0</x:v>
      </x:c>
      <x:c r="I11" s="54" t="n">
        <x:v>0</x:v>
      </x:c>
      <x:c r="J11" s="54" t="n">
        <x:f>H11*I11/100</x:f>
        <x:v>0</x:v>
      </x:c>
      <x:c r="K11" s="54" t="n">
        <x:f>H11+J11</x:f>
        <x:v>0</x:v>
      </x:c>
      <x:c r="L11" s="43" t="str"/>
    </x:row>
    <x:row r="13" ht="34" customHeight="1">
      <x:c r="A13" s="66" t="str">
        <x:v>Formula: PCC volume = Nos. x Length x Width x Thickness. Add wastage only where appropriate.</x:v>
      </x:c>
      <x:c r="B13" s="66"/>
      <x:c r="C13" s="66"/>
      <x:c r="D13" s="66"/>
      <x:c r="E13" s="66"/>
      <x:c r="F13" s="66"/>
      <x:c r="G13" s="66"/>
      <x:c r="H13" s="66"/>
      <x:c r="I13" s="66"/>
      <x:c r="J13" s="66"/>
      <x:c r="K13" s="66"/>
      <x:c r="L13" s="66"/>
    </x:row>
  </x:sheetData>
  <x:mergeCells>
    <x:mergeCell ref="A1:L1"/>
    <x:mergeCell ref="A2:L2"/>
    <x:mergeCell ref="A3:L3"/>
    <x:mergeCell ref="A13:L13"/>
  </x:mergeCells>
  <x:pageMargins left="0.7" right="0.7" top="0.75" bottom="0.75" header="0.3" footer="0.3"/>
  <x:tableParts count="1">
    <x:tablePart xmlns:r="http://schemas.openxmlformats.org/officeDocument/2006/relationships" r:id="R6e33c0376f4d44a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RCC Concrete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Concrete volume for footings, columns, beams, slabs and stairs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RCC footing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RCC column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RCC plinth beam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RCC lintel beam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RCC roof beam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RCC slab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59" t="n">
        <x:v>7</x:v>
      </x:c>
      <x:c r="B12" s="34" t="str">
        <x:v>RCC staircase</x:v>
      </x:c>
      <x:c r="C12" s="53" t="n">
        <x:v>1</x:v>
      </x:c>
      <x:c r="D12" s="53"/>
      <x:c r="E12" s="53"/>
      <x:c r="F12" s="53"/>
      <x:c r="G12" s="53" t="str">
        <x:v>m³</x:v>
      </x:c>
      <x:c r="H12" s="53" t="n">
        <x:f>C12*D12*E12*F12</x:f>
        <x:v>0</x:v>
      </x:c>
      <x:c r="I12" s="53" t="n">
        <x:v>0</x:v>
      </x:c>
      <x:c r="J12" s="53" t="n">
        <x:f>H12*I12/100</x:f>
        <x:v>0</x:v>
      </x:c>
      <x:c r="K12" s="53" t="n">
        <x:f>H12+J12</x:f>
        <x:v>0</x:v>
      </x:c>
      <x:c r="L12" s="40" t="str"/>
    </x:row>
    <x:row r="13" ht="22" customHeight="1">
      <x:c r="A13" s="59" t="n">
        <x:v>8</x:v>
      </x:c>
      <x:c r="B13" s="34" t="str">
        <x:v>RCC retaining wall</x:v>
      </x:c>
      <x:c r="C13" s="53" t="n">
        <x:v>1</x:v>
      </x:c>
      <x:c r="D13" s="53"/>
      <x:c r="E13" s="53"/>
      <x:c r="F13" s="53"/>
      <x:c r="G13" s="53" t="str">
        <x:v>m³</x:v>
      </x:c>
      <x:c r="H13" s="53" t="n">
        <x:f>C13*D13*E13*F13</x:f>
        <x:v>0</x:v>
      </x:c>
      <x:c r="I13" s="53" t="n">
        <x:v>0</x:v>
      </x:c>
      <x:c r="J13" s="53" t="n">
        <x:f>H13*I13/100</x:f>
        <x:v>0</x:v>
      </x:c>
      <x:c r="K13" s="53" t="n">
        <x:f>H13+J13</x:f>
        <x:v>0</x:v>
      </x:c>
      <x:c r="L13" s="40" t="str"/>
    </x:row>
    <x:row r="14" ht="22" customHeight="1">
      <x:c r="A14" s="60" t="n">
        <x:v>9</x:v>
      </x:c>
      <x:c r="B14" s="42" t="str">
        <x:v>Other RCC work</x:v>
      </x:c>
      <x:c r="C14" s="54" t="n">
        <x:v>1</x:v>
      </x:c>
      <x:c r="D14" s="54"/>
      <x:c r="E14" s="54"/>
      <x:c r="F14" s="54"/>
      <x:c r="G14" s="54" t="str">
        <x:v>m³</x:v>
      </x:c>
      <x:c r="H14" s="54" t="n">
        <x:f>C14*D14*E14*F14</x:f>
        <x:v>0</x:v>
      </x:c>
      <x:c r="I14" s="54" t="n">
        <x:v>0</x:v>
      </x:c>
      <x:c r="J14" s="54" t="n">
        <x:f>H14*I14/100</x:f>
        <x:v>0</x:v>
      </x:c>
      <x:c r="K14" s="54" t="n">
        <x:f>H14+J14</x:f>
        <x:v>0</x:v>
      </x:c>
      <x:c r="L14" s="43" t="str"/>
    </x:row>
    <x:row r="16" ht="34" customHeight="1">
      <x:c r="A16" s="66" t="str">
        <x:v>Formula: RCC volume = Nos. x Length x Width x Depth/Thickness. Reinforcement is measured separately.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</x:sheetData>
  <x:mergeCells>
    <x:mergeCell ref="A1:L1"/>
    <x:mergeCell ref="A2:L2"/>
    <x:mergeCell ref="A3:L3"/>
    <x:mergeCell ref="A16:L16"/>
  </x:mergeCells>
  <x:pageMargins left="0.7" right="0.7" top="0.75" bottom="0.75" header="0.3" footer="0.3"/>
  <x:tableParts count="1">
    <x:tablePart xmlns:r="http://schemas.openxmlformats.org/officeDocument/2006/relationships" r:id="Rf7c14355fa17413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Steel Reinforcement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Bar bending / reinforcement weight estimator using d²/162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Member / Bar Mark</x:v>
      </x:c>
      <x:c r="C5" s="26" t="str">
        <x:v>Nos. Bars</x:v>
      </x:c>
      <x:c r="D5" s="26" t="str">
        <x:v>Bar Length (m)</x:v>
      </x:c>
      <x:c r="E5" s="26" t="str">
        <x:v>Dia. (mm)</x:v>
      </x:c>
      <x:c r="F5" s="26" t="str">
        <x:v>Extra / Laps (m)</x:v>
      </x:c>
      <x:c r="G5" s="26" t="str">
        <x:v>Unit</x:v>
      </x:c>
      <x:c r="H5" s="26" t="str">
        <x:v>Total Length (m)</x:v>
      </x:c>
      <x:c r="I5" s="26" t="str">
        <x:v>Wastage %</x:v>
      </x:c>
      <x:c r="J5" s="26" t="str">
        <x:v>Unit Wt. kg/m</x:v>
      </x:c>
      <x:c r="K5" s="26" t="str">
        <x:v>Final Weight kg</x:v>
      </x:c>
      <x:c r="L5" s="26" t="str">
        <x:v>Remarks</x:v>
      </x:c>
    </x:row>
    <x:row r="6" ht="22" customHeight="1">
      <x:c r="A6" s="58" t="n">
        <x:v>1</x:v>
      </x:c>
      <x:c r="B6" s="37" t="str">
        <x:v>Footing main bars</x:v>
      </x:c>
      <x:c r="C6" s="52" t="n">
        <x:v>1</x:v>
      </x:c>
      <x:c r="D6" s="52"/>
      <x:c r="E6" s="52"/>
      <x:c r="F6" s="52" t="n">
        <x:v>0</x:v>
      </x:c>
      <x:c r="G6" s="52" t="str">
        <x:v>kg</x:v>
      </x:c>
      <x:c r="H6" s="52" t="n">
        <x:f>C6*(D6+F6)</x:f>
        <x:v>0</x:v>
      </x:c>
      <x:c r="I6" s="52" t="n">
        <x:v>3</x:v>
      </x:c>
      <x:c r="J6" s="52" t="n">
        <x:f>E6*E6/162</x:f>
        <x:v>0</x:v>
      </x:c>
      <x:c r="K6" s="52" t="n">
        <x:f>H6*J6*(1+I6/100)</x:f>
        <x:v>0</x:v>
      </x:c>
      <x:c r="L6" s="38" t="str"/>
    </x:row>
    <x:row r="7" ht="22" customHeight="1">
      <x:c r="A7" s="59" t="n">
        <x:v>2</x:v>
      </x:c>
      <x:c r="B7" s="34" t="str">
        <x:v>Footing distribution bars</x:v>
      </x:c>
      <x:c r="C7" s="53" t="n">
        <x:v>1</x:v>
      </x:c>
      <x:c r="D7" s="53"/>
      <x:c r="E7" s="53"/>
      <x:c r="F7" s="53" t="n">
        <x:v>0</x:v>
      </x:c>
      <x:c r="G7" s="53" t="str">
        <x:v>kg</x:v>
      </x:c>
      <x:c r="H7" s="53" t="n">
        <x:f>C7*(D7+F7)</x:f>
        <x:v>0</x:v>
      </x:c>
      <x:c r="I7" s="53" t="n">
        <x:v>3</x:v>
      </x:c>
      <x:c r="J7" s="53" t="n">
        <x:f>E7*E7/162</x:f>
        <x:v>0</x:v>
      </x:c>
      <x:c r="K7" s="53" t="n">
        <x:f>H7*J7*(1+I7/100)</x:f>
        <x:v>0</x:v>
      </x:c>
      <x:c r="L7" s="40" t="str"/>
    </x:row>
    <x:row r="8" ht="22" customHeight="1">
      <x:c r="A8" s="59" t="n">
        <x:v>3</x:v>
      </x:c>
      <x:c r="B8" s="34" t="str">
        <x:v>Column main bars</x:v>
      </x:c>
      <x:c r="C8" s="53" t="n">
        <x:v>1</x:v>
      </x:c>
      <x:c r="D8" s="53"/>
      <x:c r="E8" s="53"/>
      <x:c r="F8" s="53" t="n">
        <x:v>0</x:v>
      </x:c>
      <x:c r="G8" s="53" t="str">
        <x:v>kg</x:v>
      </x:c>
      <x:c r="H8" s="53" t="n">
        <x:f>C8*(D8+F8)</x:f>
        <x:v>0</x:v>
      </x:c>
      <x:c r="I8" s="53" t="n">
        <x:v>3</x:v>
      </x:c>
      <x:c r="J8" s="53" t="n">
        <x:f>E8*E8/162</x:f>
        <x:v>0</x:v>
      </x:c>
      <x:c r="K8" s="53" t="n">
        <x:f>H8*J8*(1+I8/100)</x:f>
        <x:v>0</x:v>
      </x:c>
      <x:c r="L8" s="40" t="str"/>
    </x:row>
    <x:row r="9" ht="22" customHeight="1">
      <x:c r="A9" s="59" t="n">
        <x:v>4</x:v>
      </x:c>
      <x:c r="B9" s="34" t="str">
        <x:v>Column ties</x:v>
      </x:c>
      <x:c r="C9" s="53" t="n">
        <x:v>1</x:v>
      </x:c>
      <x:c r="D9" s="53"/>
      <x:c r="E9" s="53"/>
      <x:c r="F9" s="53" t="n">
        <x:v>0</x:v>
      </x:c>
      <x:c r="G9" s="53" t="str">
        <x:v>kg</x:v>
      </x:c>
      <x:c r="H9" s="53" t="n">
        <x:f>C9*(D9+F9)</x:f>
        <x:v>0</x:v>
      </x:c>
      <x:c r="I9" s="53" t="n">
        <x:v>3</x:v>
      </x:c>
      <x:c r="J9" s="53" t="n">
        <x:f>E9*E9/162</x:f>
        <x:v>0</x:v>
      </x:c>
      <x:c r="K9" s="53" t="n">
        <x:f>H9*J9*(1+I9/100)</x:f>
        <x:v>0</x:v>
      </x:c>
      <x:c r="L9" s="40" t="str"/>
    </x:row>
    <x:row r="10" ht="22" customHeight="1">
      <x:c r="A10" s="59" t="n">
        <x:v>5</x:v>
      </x:c>
      <x:c r="B10" s="34" t="str">
        <x:v>Beam main bars</x:v>
      </x:c>
      <x:c r="C10" s="53" t="n">
        <x:v>1</x:v>
      </x:c>
      <x:c r="D10" s="53"/>
      <x:c r="E10" s="53"/>
      <x:c r="F10" s="53" t="n">
        <x:v>0</x:v>
      </x:c>
      <x:c r="G10" s="53" t="str">
        <x:v>kg</x:v>
      </x:c>
      <x:c r="H10" s="53" t="n">
        <x:f>C10*(D10+F10)</x:f>
        <x:v>0</x:v>
      </x:c>
      <x:c r="I10" s="53" t="n">
        <x:v>3</x:v>
      </x:c>
      <x:c r="J10" s="53" t="n">
        <x:f>E10*E10/162</x:f>
        <x:v>0</x:v>
      </x:c>
      <x:c r="K10" s="53" t="n">
        <x:f>H10*J10*(1+I10/100)</x:f>
        <x:v>0</x:v>
      </x:c>
      <x:c r="L10" s="40" t="str"/>
    </x:row>
    <x:row r="11" ht="22" customHeight="1">
      <x:c r="A11" s="59" t="n">
        <x:v>6</x:v>
      </x:c>
      <x:c r="B11" s="34" t="str">
        <x:v>Beam stirrups</x:v>
      </x:c>
      <x:c r="C11" s="53" t="n">
        <x:v>1</x:v>
      </x:c>
      <x:c r="D11" s="53"/>
      <x:c r="E11" s="53"/>
      <x:c r="F11" s="53" t="n">
        <x:v>0</x:v>
      </x:c>
      <x:c r="G11" s="53" t="str">
        <x:v>kg</x:v>
      </x:c>
      <x:c r="H11" s="53" t="n">
        <x:f>C11*(D11+F11)</x:f>
        <x:v>0</x:v>
      </x:c>
      <x:c r="I11" s="53" t="n">
        <x:v>3</x:v>
      </x:c>
      <x:c r="J11" s="53" t="n">
        <x:f>E11*E11/162</x:f>
        <x:v>0</x:v>
      </x:c>
      <x:c r="K11" s="53" t="n">
        <x:f>H11*J11*(1+I11/100)</x:f>
        <x:v>0</x:v>
      </x:c>
      <x:c r="L11" s="40" t="str"/>
    </x:row>
    <x:row r="12" ht="22" customHeight="1">
      <x:c r="A12" s="59" t="n">
        <x:v>7</x:v>
      </x:c>
      <x:c r="B12" s="34" t="str">
        <x:v>Slab main bars</x:v>
      </x:c>
      <x:c r="C12" s="53" t="n">
        <x:v>1</x:v>
      </x:c>
      <x:c r="D12" s="53"/>
      <x:c r="E12" s="53"/>
      <x:c r="F12" s="53" t="n">
        <x:v>0</x:v>
      </x:c>
      <x:c r="G12" s="53" t="str">
        <x:v>kg</x:v>
      </x:c>
      <x:c r="H12" s="53" t="n">
        <x:f>C12*(D12+F12)</x:f>
        <x:v>0</x:v>
      </x:c>
      <x:c r="I12" s="53" t="n">
        <x:v>3</x:v>
      </x:c>
      <x:c r="J12" s="53" t="n">
        <x:f>E12*E12/162</x:f>
        <x:v>0</x:v>
      </x:c>
      <x:c r="K12" s="53" t="n">
        <x:f>H12*J12*(1+I12/100)</x:f>
        <x:v>0</x:v>
      </x:c>
      <x:c r="L12" s="40" t="str"/>
    </x:row>
    <x:row r="13" ht="22" customHeight="1">
      <x:c r="A13" s="59" t="n">
        <x:v>8</x:v>
      </x:c>
      <x:c r="B13" s="34" t="str">
        <x:v>Slab distribution bars</x:v>
      </x:c>
      <x:c r="C13" s="53" t="n">
        <x:v>1</x:v>
      </x:c>
      <x:c r="D13" s="53"/>
      <x:c r="E13" s="53"/>
      <x:c r="F13" s="53" t="n">
        <x:v>0</x:v>
      </x:c>
      <x:c r="G13" s="53" t="str">
        <x:v>kg</x:v>
      </x:c>
      <x:c r="H13" s="53" t="n">
        <x:f>C13*(D13+F13)</x:f>
        <x:v>0</x:v>
      </x:c>
      <x:c r="I13" s="53" t="n">
        <x:v>3</x:v>
      </x:c>
      <x:c r="J13" s="53" t="n">
        <x:f>E13*E13/162</x:f>
        <x:v>0</x:v>
      </x:c>
      <x:c r="K13" s="53" t="n">
        <x:f>H13*J13*(1+I13/100)</x:f>
        <x:v>0</x:v>
      </x:c>
      <x:c r="L13" s="40" t="str"/>
    </x:row>
    <x:row r="14" ht="22" customHeight="1">
      <x:c r="A14" s="59" t="n">
        <x:v>9</x:v>
      </x:c>
      <x:c r="B14" s="34" t="str">
        <x:v>Staircase reinforcement</x:v>
      </x:c>
      <x:c r="C14" s="53" t="n">
        <x:v>1</x:v>
      </x:c>
      <x:c r="D14" s="53"/>
      <x:c r="E14" s="53"/>
      <x:c r="F14" s="53" t="n">
        <x:v>0</x:v>
      </x:c>
      <x:c r="G14" s="53" t="str">
        <x:v>kg</x:v>
      </x:c>
      <x:c r="H14" s="53" t="n">
        <x:f>C14*(D14+F14)</x:f>
        <x:v>0</x:v>
      </x:c>
      <x:c r="I14" s="53" t="n">
        <x:v>3</x:v>
      </x:c>
      <x:c r="J14" s="53" t="n">
        <x:f>E14*E14/162</x:f>
        <x:v>0</x:v>
      </x:c>
      <x:c r="K14" s="53" t="n">
        <x:f>H14*J14*(1+I14/100)</x:f>
        <x:v>0</x:v>
      </x:c>
      <x:c r="L14" s="40" t="str"/>
    </x:row>
    <x:row r="15" ht="22" customHeight="1">
      <x:c r="A15" s="60" t="n">
        <x:v>10</x:v>
      </x:c>
      <x:c r="B15" s="42" t="str">
        <x:v>Other reinforcement</x:v>
      </x:c>
      <x:c r="C15" s="54" t="n">
        <x:v>1</x:v>
      </x:c>
      <x:c r="D15" s="54"/>
      <x:c r="E15" s="54"/>
      <x:c r="F15" s="54" t="n">
        <x:v>0</x:v>
      </x:c>
      <x:c r="G15" s="54" t="str">
        <x:v>kg</x:v>
      </x:c>
      <x:c r="H15" s="54" t="n">
        <x:f>C15*(D15+F15)</x:f>
        <x:v>0</x:v>
      </x:c>
      <x:c r="I15" s="54" t="n">
        <x:v>3</x:v>
      </x:c>
      <x:c r="J15" s="54" t="n">
        <x:f>E15*E15/162</x:f>
        <x:v>0</x:v>
      </x:c>
      <x:c r="K15" s="54" t="n">
        <x:f>H15*J15*(1+I15/100)</x:f>
        <x:v>0</x:v>
      </x:c>
      <x:c r="L15" s="43" t="str"/>
    </x:row>
    <x:row r="17" ht="34" customHeight="1">
      <x:c r="A17" s="66" t="str">
        <x:v>Steel unit weight (kg/m) = d²/162, where d is bar diameter in mm. Include lap/anchorage length according to design drawings and code requirements.</x:v>
      </x:c>
      <x:c r="B17" s="66"/>
      <x:c r="C17" s="66"/>
      <x:c r="D17" s="66"/>
      <x:c r="E17" s="66"/>
      <x:c r="F17" s="66"/>
      <x:c r="G17" s="66"/>
      <x:c r="H17" s="66"/>
      <x:c r="I17" s="66"/>
      <x:c r="J17" s="66"/>
      <x:c r="K17" s="66"/>
      <x:c r="L17" s="66"/>
    </x:row>
  </x:sheetData>
  <x:mergeCells>
    <x:mergeCell ref="A1:L1"/>
    <x:mergeCell ref="A2:L2"/>
    <x:mergeCell ref="A3:L3"/>
    <x:mergeCell ref="A17:L17"/>
  </x:mergeCells>
  <x:pageMargins left="0.7" right="0.7" top="0.75" bottom="0.75" header="0.3" footer="0.3"/>
  <x:tableParts count="1">
    <x:tablePart xmlns:r="http://schemas.openxmlformats.org/officeDocument/2006/relationships" r:id="R61e36c19ae3f469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Brick / Block Masonry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Wall quantities by volume; openings should be deducted separately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External 9 in / 230 mm wall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Internal 9 in / 230 mm wall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Internal 4.5 in / 115 mm wall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Block masonry wall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Parapet wall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Boundary wall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masonry</x:v>
      </x:c>
      <x:c r="C12" s="54" t="n">
        <x:v>1</x:v>
      </x:c>
      <x:c r="D12" s="54"/>
      <x:c r="E12" s="54"/>
      <x:c r="F12" s="54"/>
      <x:c r="G12" s="54" t="str">
        <x:v>m³</x:v>
      </x:c>
      <x:c r="H12" s="54" t="n">
        <x:f>C12*D12*E12*F12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Formula: masonry volume = Nos. x Length x Width x Height. Deduct door/window/opening volumes as applicable.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b47627821203486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Formwork / Shuttering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Contact surface area for concrete formwork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Member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Contact Area</x:v>
      </x:c>
      <x:c r="I5" s="26" t="str">
        <x:v>Wastage %</x:v>
      </x:c>
      <x:c r="J5" s="26" t="str">
        <x:v>Wastage Area</x:v>
      </x:c>
      <x:c r="K5" s="26" t="str">
        <x:v>Final Area</x:v>
      </x:c>
      <x:c r="L5" s="26" t="str">
        <x:v>Remarks</x:v>
      </x:c>
    </x:row>
    <x:row r="6" ht="22" customHeight="1">
      <x:c r="A6" s="58" t="n">
        <x:v>1</x:v>
      </x:c>
      <x:c r="B6" s="37" t="str">
        <x:v>Footing sides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C6*D6*E6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Column sides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C7*D7*E7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Beam soffit &amp; sides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C8*D8*E8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Slab soffit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C9*D9*E9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Staircase soffit &amp; sides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C10*D10*E10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Retaining wall sides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C11*D11*E11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shuttering</x:v>
      </x:c>
      <x:c r="C12" s="54" t="n">
        <x:v>1</x:v>
      </x:c>
      <x:c r="D12" s="54"/>
      <x:c r="E12" s="54"/>
      <x:c r="F12" s="54"/>
      <x:c r="G12" s="54" t="str">
        <x:v>m²</x:v>
      </x:c>
      <x:c r="H12" s="54" t="n">
        <x:f>C12*D12*E12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Enter effective contact-face dimensions. For beams/columns, split soffit and sides into separate rows when more accuracy is needed.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36c120dcbf6546e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Plaster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Wall and ceiling plaster area with deductions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Wall / Room / Surface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</x:v>
      </x:c>
      <x:c r="G5" s="26" t="str">
        <x:v>Unit</x:v>
      </x:c>
      <x:c r="H5" s="26" t="str">
        <x:v>Gross Area</x:v>
      </x:c>
      <x:c r="I5" s="26" t="str">
        <x:v>Deduction %</x:v>
      </x:c>
      <x:c r="J5" s="26" t="str">
        <x:v>Deduction Area</x:v>
      </x:c>
      <x:c r="K5" s="26" t="str">
        <x:v>Net Area</x:v>
      </x:c>
      <x:c r="L5" s="26" t="str">
        <x:v>Remarks</x:v>
      </x:c>
    </x:row>
    <x:row r="6" ht="22" customHeight="1">
      <x:c r="A6" s="58" t="n">
        <x:v>1</x:v>
      </x:c>
      <x:c r="B6" s="37" t="str">
        <x:v>Internal wall plaster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C6*D6*F6</x:f>
        <x:v>0</x:v>
      </x:c>
      <x:c r="I6" s="52" t="n">
        <x:v>0</x:v>
      </x:c>
      <x:c r="J6" s="52" t="n">
        <x:f>H6*I6/100</x:f>
        <x:v>0</x:v>
      </x:c>
      <x:c r="K6" s="52" t="n">
        <x:f>H6-J6</x:f>
        <x:v>0</x:v>
      </x:c>
      <x:c r="L6" s="38" t="str"/>
    </x:row>
    <x:row r="7" ht="22" customHeight="1">
      <x:c r="A7" s="59" t="n">
        <x:v>2</x:v>
      </x:c>
      <x:c r="B7" s="34" t="str">
        <x:v>External wall plaster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C7*D7*F7</x:f>
        <x:v>0</x:v>
      </x:c>
      <x:c r="I7" s="53" t="n">
        <x:v>0</x:v>
      </x:c>
      <x:c r="J7" s="53" t="n">
        <x:f>H7*I7/100</x:f>
        <x:v>0</x:v>
      </x:c>
      <x:c r="K7" s="53" t="n">
        <x:f>H7-J7</x:f>
        <x:v>0</x:v>
      </x:c>
      <x:c r="L7" s="40" t="str"/>
    </x:row>
    <x:row r="8" ht="22" customHeight="1">
      <x:c r="A8" s="59" t="n">
        <x:v>3</x:v>
      </x:c>
      <x:c r="B8" s="34" t="str">
        <x:v>Ceiling plaster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C8*D8*F8</x:f>
        <x:v>0</x:v>
      </x:c>
      <x:c r="I8" s="53" t="n">
        <x:v>0</x:v>
      </x:c>
      <x:c r="J8" s="53" t="n">
        <x:f>H8*I8/100</x:f>
        <x:v>0</x:v>
      </x:c>
      <x:c r="K8" s="53" t="n">
        <x:f>H8-J8</x:f>
        <x:v>0</x:v>
      </x:c>
      <x:c r="L8" s="40" t="str"/>
    </x:row>
    <x:row r="9" ht="22" customHeight="1">
      <x:c r="A9" s="59" t="n">
        <x:v>4</x:v>
      </x:c>
      <x:c r="B9" s="34" t="str">
        <x:v>Boundary wall plaster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C9*D9*F9</x:f>
        <x:v>0</x:v>
      </x:c>
      <x:c r="I9" s="53" t="n">
        <x:v>0</x:v>
      </x:c>
      <x:c r="J9" s="53" t="n">
        <x:f>H9*I9/100</x:f>
        <x:v>0</x:v>
      </x:c>
      <x:c r="K9" s="53" t="n">
        <x:f>H9-J9</x:f>
        <x:v>0</x:v>
      </x:c>
      <x:c r="L9" s="40" t="str"/>
    </x:row>
    <x:row r="10" ht="22" customHeight="1">
      <x:c r="A10" s="59" t="n">
        <x:v>5</x:v>
      </x:c>
      <x:c r="B10" s="34" t="str">
        <x:v>Parapet plaster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C10*D10*F10</x:f>
        <x:v>0</x:v>
      </x:c>
      <x:c r="I10" s="53" t="n">
        <x:v>0</x:v>
      </x:c>
      <x:c r="J10" s="53" t="n">
        <x:f>H10*I10/100</x:f>
        <x:v>0</x:v>
      </x:c>
      <x:c r="K10" s="53" t="n">
        <x:f>H10-J10</x:f>
        <x:v>0</x:v>
      </x:c>
      <x:c r="L10" s="40" t="str"/>
    </x:row>
    <x:row r="11" ht="22" customHeight="1">
      <x:c r="A11" s="60" t="n">
        <x:v>6</x:v>
      </x:c>
      <x:c r="B11" s="42" t="str">
        <x:v>Other plaster</x:v>
      </x:c>
      <x:c r="C11" s="54" t="n">
        <x:v>1</x:v>
      </x:c>
      <x:c r="D11" s="54"/>
      <x:c r="E11" s="54"/>
      <x:c r="F11" s="54"/>
      <x:c r="G11" s="54" t="str">
        <x:v>m²</x:v>
      </x:c>
      <x:c r="H11" s="54" t="n">
        <x:f>C11*D11*F11</x:f>
        <x:v>0</x:v>
      </x:c>
      <x:c r="I11" s="54" t="n">
        <x:v>0</x:v>
      </x:c>
      <x:c r="J11" s="54" t="n">
        <x:f>H11*I11/100</x:f>
        <x:v>0</x:v>
      </x:c>
      <x:c r="K11" s="54" t="n">
        <x:f>H11-J11</x:f>
        <x:v>0</x:v>
      </x:c>
      <x:c r="L11" s="43" t="str"/>
    </x:row>
    <x:row r="13" ht="34" customHeight="1">
      <x:c r="A13" s="66" t="str">
        <x:v>Formula: gross plaster area = Nos. x Length x Height. Use deduction % only as a convenience; detailed projects should deduct each opening individually.</x:v>
      </x:c>
      <x:c r="B13" s="66"/>
      <x:c r="C13" s="66"/>
      <x:c r="D13" s="66"/>
      <x:c r="E13" s="66"/>
      <x:c r="F13" s="66"/>
      <x:c r="G13" s="66"/>
      <x:c r="H13" s="66"/>
      <x:c r="I13" s="66"/>
      <x:c r="J13" s="66"/>
      <x:c r="K13" s="66"/>
      <x:c r="L13" s="66"/>
    </x:row>
  </x:sheetData>
  <x:mergeCells>
    <x:mergeCell ref="A1:L1"/>
    <x:mergeCell ref="A2:L2"/>
    <x:mergeCell ref="A3:L3"/>
    <x:mergeCell ref="A13:L13"/>
  </x:mergeCells>
  <x:pageMargins left="0.7" right="0.7" top="0.75" bottom="0.75" header="0.3" footer="0.3"/>
  <x:tableParts count="1">
    <x:tablePart xmlns:r="http://schemas.openxmlformats.org/officeDocument/2006/relationships" r:id="Ree8dad2db446488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Flooring &amp; Tiling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Floor, wall tile and marble area with wastage allowance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Room / Area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Tile Thickness</x:v>
      </x:c>
      <x:c r="G5" s="26" t="str">
        <x:v>Unit</x:v>
      </x:c>
      <x:c r="H5" s="26" t="str">
        <x:v>Net Area</x:v>
      </x:c>
      <x:c r="I5" s="26" t="str">
        <x:v>Wastage %</x:v>
      </x:c>
      <x:c r="J5" s="26" t="str">
        <x:v>Wastage Area</x:v>
      </x:c>
      <x:c r="K5" s="26" t="str">
        <x:v>Final Area</x:v>
      </x:c>
      <x:c r="L5" s="26" t="str">
        <x:v>Remarks</x:v>
      </x:c>
    </x:row>
    <x:row r="6" ht="22" customHeight="1">
      <x:c r="A6" s="58" t="n">
        <x:v>1</x:v>
      </x:c>
      <x:c r="B6" s="37" t="str">
        <x:v>Living room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C6*D6*E6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Bedrooms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C7*D7*E7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Kitchen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C8*D8*E8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Bathrooms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C9*D9*E9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Corridors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C10*D10*E10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Stair landing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C11*D11*E11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59" t="n">
        <x:v>7</x:v>
      </x:c>
      <x:c r="B12" s="34" t="str">
        <x:v>Roof / terrace tiles</x:v>
      </x:c>
      <x:c r="C12" s="53" t="n">
        <x:v>1</x:v>
      </x:c>
      <x:c r="D12" s="53"/>
      <x:c r="E12" s="53"/>
      <x:c r="F12" s="53"/>
      <x:c r="G12" s="53" t="str">
        <x:v>m²</x:v>
      </x:c>
      <x:c r="H12" s="53" t="n">
        <x:f>C12*D12*E12</x:f>
        <x:v>0</x:v>
      </x:c>
      <x:c r="I12" s="53" t="n">
        <x:v>0</x:v>
      </x:c>
      <x:c r="J12" s="53" t="n">
        <x:f>H12*I12/100</x:f>
        <x:v>0</x:v>
      </x:c>
      <x:c r="K12" s="53" t="n">
        <x:f>H12+J12</x:f>
        <x:v>0</x:v>
      </x:c>
      <x:c r="L12" s="40" t="str"/>
    </x:row>
    <x:row r="13" ht="22" customHeight="1">
      <x:c r="A13" s="59" t="n">
        <x:v>8</x:v>
      </x:c>
      <x:c r="B13" s="34" t="str">
        <x:v>Wall tiles / dado</x:v>
      </x:c>
      <x:c r="C13" s="53" t="n">
        <x:v>1</x:v>
      </x:c>
      <x:c r="D13" s="53"/>
      <x:c r="E13" s="53"/>
      <x:c r="F13" s="53"/>
      <x:c r="G13" s="53" t="str">
        <x:v>m²</x:v>
      </x:c>
      <x:c r="H13" s="53" t="n">
        <x:f>C13*D13*E13</x:f>
        <x:v>0</x:v>
      </x:c>
      <x:c r="I13" s="53" t="n">
        <x:v>0</x:v>
      </x:c>
      <x:c r="J13" s="53" t="n">
        <x:f>H13*I13/100</x:f>
        <x:v>0</x:v>
      </x:c>
      <x:c r="K13" s="53" t="n">
        <x:f>H13+J13</x:f>
        <x:v>0</x:v>
      </x:c>
      <x:c r="L13" s="40" t="str"/>
    </x:row>
    <x:row r="14" ht="22" customHeight="1">
      <x:c r="A14" s="60" t="n">
        <x:v>9</x:v>
      </x:c>
      <x:c r="B14" s="42" t="str">
        <x:v>Other flooring</x:v>
      </x:c>
      <x:c r="C14" s="54" t="n">
        <x:v>1</x:v>
      </x:c>
      <x:c r="D14" s="54"/>
      <x:c r="E14" s="54"/>
      <x:c r="F14" s="54"/>
      <x:c r="G14" s="54" t="str">
        <x:v>m²</x:v>
      </x:c>
      <x:c r="H14" s="54" t="n">
        <x:f>C14*D14*E14</x:f>
        <x:v>0</x:v>
      </x:c>
      <x:c r="I14" s="54" t="n">
        <x:v>0</x:v>
      </x:c>
      <x:c r="J14" s="54" t="n">
        <x:f>H14*I14/100</x:f>
        <x:v>0</x:v>
      </x:c>
      <x:c r="K14" s="54" t="n">
        <x:f>H14+J14</x:f>
        <x:v>0</x:v>
      </x:c>
      <x:c r="L14" s="43" t="str"/>
    </x:row>
    <x:row r="16" ht="34" customHeight="1">
      <x:c r="A16" s="66" t="str">
        <x:v>Typical wastage depends on tile size, layout and cuts. Use project-specific allowance rather than a fixed percentage.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</x:sheetData>
  <x:mergeCells>
    <x:mergeCell ref="A1:L1"/>
    <x:mergeCell ref="A2:L2"/>
    <x:mergeCell ref="A3:L3"/>
    <x:mergeCell ref="A16:L16"/>
  </x:mergeCells>
  <x:pageMargins left="0.7" right="0.7" top="0.75" bottom="0.75" header="0.3" footer="0.3"/>
  <x:tableParts count="1">
    <x:tablePart xmlns:r="http://schemas.openxmlformats.org/officeDocument/2006/relationships" r:id="R0ab803d4d600470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Painting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Estimate paintable area and approximate paint volume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Surface / Room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</x:v>
      </x:c>
      <x:c r="G5" s="26" t="str">
        <x:v>Unit</x:v>
      </x:c>
      <x:c r="H5" s="26" t="str">
        <x:v>Net Area</x:v>
      </x:c>
      <x:c r="I5" s="26" t="str">
        <x:v>No. Coats</x:v>
      </x:c>
      <x:c r="J5" s="26" t="str">
        <x:v>Coverage m²/L</x:v>
      </x:c>
      <x:c r="K5" s="26" t="str">
        <x:v>Paint Qty L</x:v>
      </x:c>
      <x:c r="L5" s="26" t="str">
        <x:v>Remarks</x:v>
      </x:c>
    </x:row>
    <x:row r="6" ht="22" customHeight="1">
      <x:c r="A6" s="58" t="n">
        <x:v>1</x:v>
      </x:c>
      <x:c r="B6" s="37" t="str">
        <x:v>Internal walls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C6*D6*F6</x:f>
        <x:v>0</x:v>
      </x:c>
      <x:c r="I6" s="52" t="n">
        <x:v>2</x:v>
      </x:c>
      <x:c r="J6" s="52" t="n">
        <x:v>10</x:v>
      </x:c>
      <x:c r="K6" s="52" t="n">
        <x:f>IF(J6=0,0,H6*I6/J6)</x:f>
        <x:v>0</x:v>
      </x:c>
      <x:c r="L6" s="38" t="str"/>
    </x:row>
    <x:row r="7" ht="22" customHeight="1">
      <x:c r="A7" s="59" t="n">
        <x:v>2</x:v>
      </x:c>
      <x:c r="B7" s="34" t="str">
        <x:v>External walls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C7*D7*F7</x:f>
        <x:v>0</x:v>
      </x:c>
      <x:c r="I7" s="53" t="n">
        <x:v>2</x:v>
      </x:c>
      <x:c r="J7" s="53" t="n">
        <x:v>10</x:v>
      </x:c>
      <x:c r="K7" s="53" t="n">
        <x:f>IF(J7=0,0,H7*I7/J7)</x:f>
        <x:v>0</x:v>
      </x:c>
      <x:c r="L7" s="40" t="str"/>
    </x:row>
    <x:row r="8" ht="22" customHeight="1">
      <x:c r="A8" s="59" t="n">
        <x:v>3</x:v>
      </x:c>
      <x:c r="B8" s="34" t="str">
        <x:v>Ceilings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C8*D8*F8</x:f>
        <x:v>0</x:v>
      </x:c>
      <x:c r="I8" s="53" t="n">
        <x:v>2</x:v>
      </x:c>
      <x:c r="J8" s="53" t="n">
        <x:v>10</x:v>
      </x:c>
      <x:c r="K8" s="53" t="n">
        <x:f>IF(J8=0,0,H8*I8/J8)</x:f>
        <x:v>0</x:v>
      </x:c>
      <x:c r="L8" s="40" t="str"/>
    </x:row>
    <x:row r="9" ht="22" customHeight="1">
      <x:c r="A9" s="59" t="n">
        <x:v>4</x:v>
      </x:c>
      <x:c r="B9" s="34" t="str">
        <x:v>Doors / woodwork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C9*D9*F9</x:f>
        <x:v>0</x:v>
      </x:c>
      <x:c r="I9" s="53" t="n">
        <x:v>2</x:v>
      </x:c>
      <x:c r="J9" s="53" t="n">
        <x:v>10</x:v>
      </x:c>
      <x:c r="K9" s="53" t="n">
        <x:f>IF(J9=0,0,H9*I9/J9)</x:f>
        <x:v>0</x:v>
      </x:c>
      <x:c r="L9" s="40" t="str"/>
    </x:row>
    <x:row r="10" ht="22" customHeight="1">
      <x:c r="A10" s="59" t="n">
        <x:v>5</x:v>
      </x:c>
      <x:c r="B10" s="34" t="str">
        <x:v>Metalwork / grills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C10*D10*F10</x:f>
        <x:v>0</x:v>
      </x:c>
      <x:c r="I10" s="53" t="n">
        <x:v>2</x:v>
      </x:c>
      <x:c r="J10" s="53" t="n">
        <x:v>10</x:v>
      </x:c>
      <x:c r="K10" s="53" t="n">
        <x:f>IF(J10=0,0,H10*I10/J10)</x:f>
        <x:v>0</x:v>
      </x:c>
      <x:c r="L10" s="40" t="str"/>
    </x:row>
    <x:row r="11" ht="22" customHeight="1">
      <x:c r="A11" s="59" t="n">
        <x:v>6</x:v>
      </x:c>
      <x:c r="B11" s="34" t="str">
        <x:v>Boundary wall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C11*D11*F11</x:f>
        <x:v>0</x:v>
      </x:c>
      <x:c r="I11" s="53" t="n">
        <x:v>2</x:v>
      </x:c>
      <x:c r="J11" s="53" t="n">
        <x:v>10</x:v>
      </x:c>
      <x:c r="K11" s="53" t="n">
        <x:f>IF(J11=0,0,H11*I11/J11)</x:f>
        <x:v>0</x:v>
      </x:c>
      <x:c r="L11" s="40" t="str"/>
    </x:row>
    <x:row r="12" ht="22" customHeight="1">
      <x:c r="A12" s="60" t="n">
        <x:v>7</x:v>
      </x:c>
      <x:c r="B12" s="42" t="str">
        <x:v>Other paintwork</x:v>
      </x:c>
      <x:c r="C12" s="54" t="n">
        <x:v>1</x:v>
      </x:c>
      <x:c r="D12" s="54"/>
      <x:c r="E12" s="54"/>
      <x:c r="F12" s="54"/>
      <x:c r="G12" s="54" t="str">
        <x:v>m²</x:v>
      </x:c>
      <x:c r="H12" s="54" t="n">
        <x:f>C12*D12*F12</x:f>
        <x:v>0</x:v>
      </x:c>
      <x:c r="I12" s="54" t="n">
        <x:v>2</x:v>
      </x:c>
      <x:c r="J12" s="54" t="n">
        <x:v>10</x:v>
      </x:c>
      <x:c r="K12" s="54" t="n">
        <x:f>IF(J12=0,0,H12*I12/J12)</x:f>
        <x:v>0</x:v>
      </x:c>
      <x:c r="L12" s="43" t="str"/>
    </x:row>
    <x:row r="14" ht="34" customHeight="1">
      <x:c r="A14" s="66" t="str">
        <x:v>Paint coverage varies by product, surface condition, application method and number of coats. Replace the default coverage with the manufacturer value.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b79819b484c843a9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Complete Building Quantity Takeoff / BOQ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Consolidated quantity and cost summary for a building project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Work Item</x:v>
      </x:c>
      <x:c r="C5" s="26" t="str">
        <x:v>Quantity</x:v>
      </x:c>
      <x:c r="D5" s="26" t="str">
        <x:v>Unit</x:v>
      </x:c>
      <x:c r="E5" s="26" t="str">
        <x:v>Rate</x:v>
      </x:c>
      <x:c r="F5" s="26" t="str">
        <x:v>Amount</x:v>
      </x:c>
      <x:c r="G5" s="26" t="str">
        <x:v>Waste / O.H. %</x:v>
      </x:c>
      <x:c r="H5" s="26" t="str">
        <x:v>Adjustment</x:v>
      </x:c>
      <x:c r="I5" s="26" t="str">
        <x:v>Final Amount</x:v>
      </x:c>
      <x:c r="J5" s="26" t="str">
        <x:v>Source Sheet</x:v>
      </x:c>
      <x:c r="K5" s="26" t="str">
        <x:v>Checked By</x:v>
      </x:c>
      <x:c r="L5" s="26" t="str">
        <x:v>Remarks</x:v>
      </x:c>
    </x:row>
    <x:row r="6" ht="22" customHeight="1">
      <x:c r="A6" s="58" t="n">
        <x:v>1</x:v>
      </x:c>
      <x:c r="B6" s="37" t="str">
        <x:v>Excavation</x:v>
      </x:c>
      <x:c r="C6" s="52"/>
      <x:c r="D6" s="52" t="str"/>
      <x:c r="E6" s="52"/>
      <x:c r="F6" s="52" t="n">
        <x:f>C6*E6</x:f>
        <x:v>0</x:v>
      </x:c>
      <x:c r="G6" s="52" t="n">
        <x:v>0</x:v>
      </x:c>
      <x:c r="H6" s="52" t="n">
        <x:f>F6*G6/100</x:f>
        <x:v>0</x:v>
      </x:c>
      <x:c r="I6" s="52" t="n">
        <x:f>F6+H6</x:f>
        <x:v>0</x:v>
      </x:c>
      <x:c r="J6" s="52" t="str"/>
      <x:c r="K6" s="52" t="str"/>
      <x:c r="L6" s="38" t="str"/>
    </x:row>
    <x:row r="7" ht="22" customHeight="1">
      <x:c r="A7" s="59" t="n">
        <x:v>2</x:v>
      </x:c>
      <x:c r="B7" s="34" t="str">
        <x:v>PCC Concrete</x:v>
      </x:c>
      <x:c r="C7" s="53"/>
      <x:c r="D7" s="53" t="str"/>
      <x:c r="E7" s="53"/>
      <x:c r="F7" s="53" t="n">
        <x:f>C7*E7</x:f>
        <x:v>0</x:v>
      </x:c>
      <x:c r="G7" s="53" t="n">
        <x:v>0</x:v>
      </x:c>
      <x:c r="H7" s="53" t="n">
        <x:f>F7*G7/100</x:f>
        <x:v>0</x:v>
      </x:c>
      <x:c r="I7" s="53" t="n">
        <x:f>F7+H7</x:f>
        <x:v>0</x:v>
      </x:c>
      <x:c r="J7" s="53" t="str"/>
      <x:c r="K7" s="53" t="str"/>
      <x:c r="L7" s="40" t="str"/>
    </x:row>
    <x:row r="8" ht="22" customHeight="1">
      <x:c r="A8" s="59" t="n">
        <x:v>3</x:v>
      </x:c>
      <x:c r="B8" s="34" t="str">
        <x:v>RCC Concrete</x:v>
      </x:c>
      <x:c r="C8" s="53"/>
      <x:c r="D8" s="53" t="str"/>
      <x:c r="E8" s="53"/>
      <x:c r="F8" s="53" t="n">
        <x:f>C8*E8</x:f>
        <x:v>0</x:v>
      </x:c>
      <x:c r="G8" s="53" t="n">
        <x:v>0</x:v>
      </x:c>
      <x:c r="H8" s="53" t="n">
        <x:f>F8*G8/100</x:f>
        <x:v>0</x:v>
      </x:c>
      <x:c r="I8" s="53" t="n">
        <x:f>F8+H8</x:f>
        <x:v>0</x:v>
      </x:c>
      <x:c r="J8" s="53" t="str"/>
      <x:c r="K8" s="53" t="str"/>
      <x:c r="L8" s="40" t="str"/>
    </x:row>
    <x:row r="9" ht="22" customHeight="1">
      <x:c r="A9" s="59" t="n">
        <x:v>4</x:v>
      </x:c>
      <x:c r="B9" s="34" t="str">
        <x:v>Steel Reinforcement</x:v>
      </x:c>
      <x:c r="C9" s="53"/>
      <x:c r="D9" s="53" t="str"/>
      <x:c r="E9" s="53"/>
      <x:c r="F9" s="53" t="n">
        <x:f>C9*E9</x:f>
        <x:v>0</x:v>
      </x:c>
      <x:c r="G9" s="53" t="n">
        <x:v>0</x:v>
      </x:c>
      <x:c r="H9" s="53" t="n">
        <x:f>F9*G9/100</x:f>
        <x:v>0</x:v>
      </x:c>
      <x:c r="I9" s="53" t="n">
        <x:f>F9+H9</x:f>
        <x:v>0</x:v>
      </x:c>
      <x:c r="J9" s="53" t="str"/>
      <x:c r="K9" s="53" t="str"/>
      <x:c r="L9" s="40" t="str"/>
    </x:row>
    <x:row r="10" ht="22" customHeight="1">
      <x:c r="A10" s="59" t="n">
        <x:v>5</x:v>
      </x:c>
      <x:c r="B10" s="34" t="str">
        <x:v>Brick / Block Masonry</x:v>
      </x:c>
      <x:c r="C10" s="53"/>
      <x:c r="D10" s="53" t="str"/>
      <x:c r="E10" s="53"/>
      <x:c r="F10" s="53" t="n">
        <x:f>C10*E10</x:f>
        <x:v>0</x:v>
      </x:c>
      <x:c r="G10" s="53" t="n">
        <x:v>0</x:v>
      </x:c>
      <x:c r="H10" s="53" t="n">
        <x:f>F10*G10/100</x:f>
        <x:v>0</x:v>
      </x:c>
      <x:c r="I10" s="53" t="n">
        <x:f>F10+H10</x:f>
        <x:v>0</x:v>
      </x:c>
      <x:c r="J10" s="53" t="str"/>
      <x:c r="K10" s="53" t="str"/>
      <x:c r="L10" s="40" t="str"/>
    </x:row>
    <x:row r="11" ht="22" customHeight="1">
      <x:c r="A11" s="59" t="n">
        <x:v>6</x:v>
      </x:c>
      <x:c r="B11" s="34" t="str">
        <x:v>Formwork / Shuttering</x:v>
      </x:c>
      <x:c r="C11" s="53"/>
      <x:c r="D11" s="53" t="str"/>
      <x:c r="E11" s="53"/>
      <x:c r="F11" s="53" t="n">
        <x:f>C11*E11</x:f>
        <x:v>0</x:v>
      </x:c>
      <x:c r="G11" s="53" t="n">
        <x:v>0</x:v>
      </x:c>
      <x:c r="H11" s="53" t="n">
        <x:f>F11*G11/100</x:f>
        <x:v>0</x:v>
      </x:c>
      <x:c r="I11" s="53" t="n">
        <x:f>F11+H11</x:f>
        <x:v>0</x:v>
      </x:c>
      <x:c r="J11" s="53" t="str"/>
      <x:c r="K11" s="53" t="str"/>
      <x:c r="L11" s="40" t="str"/>
    </x:row>
    <x:row r="12" ht="22" customHeight="1">
      <x:c r="A12" s="59" t="n">
        <x:v>7</x:v>
      </x:c>
      <x:c r="B12" s="34" t="str">
        <x:v>Plaster</x:v>
      </x:c>
      <x:c r="C12" s="53"/>
      <x:c r="D12" s="53" t="str"/>
      <x:c r="E12" s="53"/>
      <x:c r="F12" s="53" t="n">
        <x:f>C12*E12</x:f>
        <x:v>0</x:v>
      </x:c>
      <x:c r="G12" s="53" t="n">
        <x:v>0</x:v>
      </x:c>
      <x:c r="H12" s="53" t="n">
        <x:f>F12*G12/100</x:f>
        <x:v>0</x:v>
      </x:c>
      <x:c r="I12" s="53" t="n">
        <x:f>F12+H12</x:f>
        <x:v>0</x:v>
      </x:c>
      <x:c r="J12" s="53" t="str"/>
      <x:c r="K12" s="53" t="str"/>
      <x:c r="L12" s="40" t="str"/>
    </x:row>
    <x:row r="13" ht="22" customHeight="1">
      <x:c r="A13" s="59" t="n">
        <x:v>8</x:v>
      </x:c>
      <x:c r="B13" s="34" t="str">
        <x:v>Flooring / Tiling</x:v>
      </x:c>
      <x:c r="C13" s="53"/>
      <x:c r="D13" s="53" t="str"/>
      <x:c r="E13" s="53"/>
      <x:c r="F13" s="53" t="n">
        <x:f>C13*E13</x:f>
        <x:v>0</x:v>
      </x:c>
      <x:c r="G13" s="53" t="n">
        <x:v>0</x:v>
      </x:c>
      <x:c r="H13" s="53" t="n">
        <x:f>F13*G13/100</x:f>
        <x:v>0</x:v>
      </x:c>
      <x:c r="I13" s="53" t="n">
        <x:f>F13+H13</x:f>
        <x:v>0</x:v>
      </x:c>
      <x:c r="J13" s="53" t="str"/>
      <x:c r="K13" s="53" t="str"/>
      <x:c r="L13" s="40" t="str"/>
    </x:row>
    <x:row r="14" ht="22" customHeight="1">
      <x:c r="A14" s="59" t="n">
        <x:v>9</x:v>
      </x:c>
      <x:c r="B14" s="34" t="str">
        <x:v>Painting / Finishing</x:v>
      </x:c>
      <x:c r="C14" s="53"/>
      <x:c r="D14" s="53" t="str"/>
      <x:c r="E14" s="53"/>
      <x:c r="F14" s="53" t="n">
        <x:f>C14*E14</x:f>
        <x:v>0</x:v>
      </x:c>
      <x:c r="G14" s="53" t="n">
        <x:v>0</x:v>
      </x:c>
      <x:c r="H14" s="53" t="n">
        <x:f>F14*G14/100</x:f>
        <x:v>0</x:v>
      </x:c>
      <x:c r="I14" s="53" t="n">
        <x:f>F14+H14</x:f>
        <x:v>0</x:v>
      </x:c>
      <x:c r="J14" s="53" t="str"/>
      <x:c r="K14" s="53" t="str"/>
      <x:c r="L14" s="40" t="str"/>
    </x:row>
    <x:row r="15" ht="22" customHeight="1">
      <x:c r="A15" s="59" t="n">
        <x:v>10</x:v>
      </x:c>
      <x:c r="B15" s="34" t="str">
        <x:v>Plumbing</x:v>
      </x:c>
      <x:c r="C15" s="53"/>
      <x:c r="D15" s="53" t="str"/>
      <x:c r="E15" s="53"/>
      <x:c r="F15" s="53" t="n">
        <x:f>C15*E15</x:f>
        <x:v>0</x:v>
      </x:c>
      <x:c r="G15" s="53" t="n">
        <x:v>0</x:v>
      </x:c>
      <x:c r="H15" s="53" t="n">
        <x:f>F15*G15/100</x:f>
        <x:v>0</x:v>
      </x:c>
      <x:c r="I15" s="53" t="n">
        <x:f>F15+H15</x:f>
        <x:v>0</x:v>
      </x:c>
      <x:c r="J15" s="53" t="str"/>
      <x:c r="K15" s="53" t="str"/>
      <x:c r="L15" s="40" t="str"/>
    </x:row>
    <x:row r="16" ht="22" customHeight="1">
      <x:c r="A16" s="59" t="n">
        <x:v>11</x:v>
      </x:c>
      <x:c r="B16" s="34" t="str">
        <x:v>Electrical</x:v>
      </x:c>
      <x:c r="C16" s="53"/>
      <x:c r="D16" s="53" t="str"/>
      <x:c r="E16" s="53"/>
      <x:c r="F16" s="53" t="n">
        <x:f>C16*E16</x:f>
        <x:v>0</x:v>
      </x:c>
      <x:c r="G16" s="53" t="n">
        <x:v>0</x:v>
      </x:c>
      <x:c r="H16" s="53" t="n">
        <x:f>F16*G16/100</x:f>
        <x:v>0</x:v>
      </x:c>
      <x:c r="I16" s="53" t="n">
        <x:f>F16+H16</x:f>
        <x:v>0</x:v>
      </x:c>
      <x:c r="J16" s="53" t="str"/>
      <x:c r="K16" s="53" t="str"/>
      <x:c r="L16" s="40" t="str"/>
    </x:row>
    <x:row r="17" ht="22" customHeight="1">
      <x:c r="A17" s="59" t="n">
        <x:v>12</x:v>
      </x:c>
      <x:c r="B17" s="34" t="str">
        <x:v>Doors / Windows</x:v>
      </x:c>
      <x:c r="C17" s="53"/>
      <x:c r="D17" s="53" t="str"/>
      <x:c r="E17" s="53"/>
      <x:c r="F17" s="53" t="n">
        <x:f>C17*E17</x:f>
        <x:v>0</x:v>
      </x:c>
      <x:c r="G17" s="53" t="n">
        <x:v>0</x:v>
      </x:c>
      <x:c r="H17" s="53" t="n">
        <x:f>F17*G17/100</x:f>
        <x:v>0</x:v>
      </x:c>
      <x:c r="I17" s="53" t="n">
        <x:f>F17+H17</x:f>
        <x:v>0</x:v>
      </x:c>
      <x:c r="J17" s="53" t="str"/>
      <x:c r="K17" s="53" t="str"/>
      <x:c r="L17" s="40" t="str"/>
    </x:row>
    <x:row r="18" ht="22" customHeight="1">
      <x:c r="A18" s="59" t="n">
        <x:v>13</x:v>
      </x:c>
      <x:c r="B18" s="34" t="str">
        <x:v>Waterproofing</x:v>
      </x:c>
      <x:c r="C18" s="53"/>
      <x:c r="D18" s="53" t="str"/>
      <x:c r="E18" s="53"/>
      <x:c r="F18" s="53" t="n">
        <x:f>C18*E18</x:f>
        <x:v>0</x:v>
      </x:c>
      <x:c r="G18" s="53" t="n">
        <x:v>0</x:v>
      </x:c>
      <x:c r="H18" s="53" t="n">
        <x:f>F18*G18/100</x:f>
        <x:v>0</x:v>
      </x:c>
      <x:c r="I18" s="53" t="n">
        <x:f>F18+H18</x:f>
        <x:v>0</x:v>
      </x:c>
      <x:c r="J18" s="53" t="str"/>
      <x:c r="K18" s="53" t="str"/>
      <x:c r="L18" s="40" t="str"/>
    </x:row>
    <x:row r="19" ht="22" customHeight="1">
      <x:c r="A19" s="59" t="n">
        <x:v>14</x:v>
      </x:c>
      <x:c r="B19" s="34" t="str">
        <x:v>External Works</x:v>
      </x:c>
      <x:c r="C19" s="53"/>
      <x:c r="D19" s="53" t="str"/>
      <x:c r="E19" s="53"/>
      <x:c r="F19" s="53" t="n">
        <x:f>C19*E19</x:f>
        <x:v>0</x:v>
      </x:c>
      <x:c r="G19" s="53" t="n">
        <x:v>0</x:v>
      </x:c>
      <x:c r="H19" s="53" t="n">
        <x:f>F19*G19/100</x:f>
        <x:v>0</x:v>
      </x:c>
      <x:c r="I19" s="53" t="n">
        <x:f>F19+H19</x:f>
        <x:v>0</x:v>
      </x:c>
      <x:c r="J19" s="53" t="str"/>
      <x:c r="K19" s="53" t="str"/>
      <x:c r="L19" s="40" t="str"/>
    </x:row>
    <x:row r="20" ht="22" customHeight="1">
      <x:c r="A20" s="60" t="n">
        <x:v>15</x:v>
      </x:c>
      <x:c r="B20" s="42" t="str">
        <x:v>Other Works</x:v>
      </x:c>
      <x:c r="C20" s="54"/>
      <x:c r="D20" s="54" t="str"/>
      <x:c r="E20" s="54"/>
      <x:c r="F20" s="54" t="n">
        <x:f>C20*E20</x:f>
        <x:v>0</x:v>
      </x:c>
      <x:c r="G20" s="54" t="n">
        <x:v>0</x:v>
      </x:c>
      <x:c r="H20" s="54" t="n">
        <x:f>F20*G20/100</x:f>
        <x:v>0</x:v>
      </x:c>
      <x:c r="I20" s="54" t="n">
        <x:f>F20+H20</x:f>
        <x:v>0</x:v>
      </x:c>
      <x:c r="J20" s="54" t="str"/>
      <x:c r="K20" s="54" t="str"/>
      <x:c r="L20" s="43" t="str"/>
    </x:row>
    <x:row r="22" ht="34" customHeight="1">
      <x:c r="A22" s="66" t="str">
        <x:v>Use this as a project summary. Enter quantities from the detailed sheets and current project rates. Rates are intentionally left blank because they vary by location and date.</x:v>
      </x:c>
      <x:c r="B22" s="66"/>
      <x:c r="C22" s="66"/>
      <x:c r="D22" s="66"/>
      <x:c r="E22" s="66"/>
      <x:c r="F22" s="66"/>
      <x:c r="G22" s="66"/>
      <x:c r="H22" s="66"/>
      <x:c r="I22" s="66"/>
      <x:c r="J22" s="66"/>
      <x:c r="K22" s="66"/>
      <x:c r="L22" s="66"/>
    </x:row>
  </x:sheetData>
  <x:mergeCells>
    <x:mergeCell ref="A1:L1"/>
    <x:mergeCell ref="A2:L2"/>
    <x:mergeCell ref="A3:L3"/>
    <x:mergeCell ref="A22:L22"/>
  </x:mergeCells>
  <x:pageMargins left="0.7" right="0.7" top="0.75" bottom="0.75" header="0.3" footer="0.3"/>
  <x:tableParts count="1">
    <x:tablePart xmlns:r="http://schemas.openxmlformats.org/officeDocument/2006/relationships" r:id="R1f076c30a5874b19"/>
  </x:tableParts>
</x:worksheet>
</file>